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OTLINE\EPRUS PSAD - 330\"/>
    </mc:Choice>
  </mc:AlternateContent>
  <xr:revisionPtr revIDLastSave="0" documentId="13_ncr:1_{4B1E5F0F-ACAB-47EE-A403-B6F58B92D176}" xr6:coauthVersionLast="45" xr6:coauthVersionMax="45" xr10:uidLastSave="{00000000-0000-0000-0000-000000000000}"/>
  <workbookProtection workbookAlgorithmName="SHA-512" workbookHashValue="PYz/OggtGI9WZ+IO7ZyKhfPAgC8fHDc9tcXTnmgeeHQwmi2l3tDPWSR+jcTK8Kkem5ipn5KUdAU2JzV6PCRQBw==" workbookSaltValue="BGeNCdSnS/ViWcRKH+tQjg==" workbookSpinCount="100000" lockStructure="1"/>
  <bookViews>
    <workbookView xWindow="-120" yWindow="-120" windowWidth="25440" windowHeight="15540" firstSheet="1" activeTab="1" xr2:uid="{8EF7226A-3C6B-4878-AFC7-D29DD3A26B1F}"/>
  </bookViews>
  <sheets>
    <sheet name="Param" sheetId="3" state="hidden" r:id="rId1"/>
    <sheet name="BC-MASQUES-ENTREPRISE" sheetId="1" r:id="rId2"/>
  </sheets>
  <definedNames>
    <definedName name="artcod">Param!$B$4</definedName>
    <definedName name="artnom">Param!$B$5</definedName>
    <definedName name="cond">Param!$B$6</definedName>
    <definedName name="lgadr">Param!$B$3</definedName>
    <definedName name="lgnom">Param!#REF!</definedName>
    <definedName name="nbe">Param!$B$2</definedName>
    <definedName name="nbm">Param!$B$1</definedName>
    <definedName name="nbsiret">Param!#REF!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1" l="1"/>
  <c r="B1" i="1"/>
  <c r="N8" i="1" l="1"/>
  <c r="P8" i="1" l="1"/>
  <c r="L8" i="1" l="1"/>
  <c r="K8" i="1"/>
</calcChain>
</file>

<file path=xl/sharedStrings.xml><?xml version="1.0" encoding="utf-8"?>
<sst xmlns="http://schemas.openxmlformats.org/spreadsheetml/2006/main" count="40" uniqueCount="33">
  <si>
    <t>SIREN</t>
  </si>
  <si>
    <t>PSAD001</t>
  </si>
  <si>
    <t>MASQUE CHIR.ELASCA DIFF CA1960</t>
  </si>
  <si>
    <t>obligatoire</t>
  </si>
  <si>
    <t>non modifiable</t>
  </si>
  <si>
    <t>Date
Commande</t>
  </si>
  <si>
    <t>Raison sociale</t>
  </si>
  <si>
    <t>Code Postal</t>
  </si>
  <si>
    <t>Ville</t>
  </si>
  <si>
    <t>Réf. Masque</t>
  </si>
  <si>
    <t>Désignation masque</t>
  </si>
  <si>
    <t>Nb max de masques autorisé</t>
  </si>
  <si>
    <t>Nombre de masques demandé</t>
  </si>
  <si>
    <t>Nb masque / pers</t>
  </si>
  <si>
    <t>Nb employés mini</t>
  </si>
  <si>
    <t>Longueur adr</t>
  </si>
  <si>
    <t xml:space="preserve">calcul auto </t>
  </si>
  <si>
    <t>A saisir</t>
  </si>
  <si>
    <t>(*) Cellules à corriger</t>
  </si>
  <si>
    <t>Code article</t>
  </si>
  <si>
    <t>Nom article</t>
  </si>
  <si>
    <t>POINT DE LIVRAISON</t>
  </si>
  <si>
    <t>Nb masque par boite</t>
  </si>
  <si>
    <t>CDE</t>
  </si>
  <si>
    <t>Référence Commande Client</t>
  </si>
  <si>
    <t>Numéro de commande ALLOGA</t>
  </si>
  <si>
    <t>réservé ALLOGA</t>
  </si>
  <si>
    <t>NB DE MASQUES LIVRABLES</t>
  </si>
  <si>
    <t>Merci de :</t>
  </si>
  <si>
    <t>- ne pas saisir de "retour chariot" ou "saut de ligne" dans les zones de texte</t>
  </si>
  <si>
    <t>- ne pas saisir de caractère ";" (point virgule)</t>
  </si>
  <si>
    <t>Adresse</t>
  </si>
  <si>
    <t>Aide à la livraison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</si>
</sst>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u val="double"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 val="double"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4" fillId="4" borderId="0" xfId="0" applyFont="1" applyFill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8" xfId="0" applyBorder="1" applyProtection="1"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49" fontId="0" fillId="0" borderId="5" xfId="0" applyNumberFormat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left" vertical="center" wrapText="1"/>
      <protection hidden="1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Protection="1">
      <protection hidden="1"/>
    </xf>
    <xf numFmtId="0" fontId="0" fillId="3" borderId="0" xfId="0" applyFill="1"/>
    <xf numFmtId="0" fontId="9" fillId="3" borderId="0" xfId="0" applyFont="1" applyFill="1" applyAlignment="1" applyProtection="1">
      <alignment horizontal="left" indent="1"/>
      <protection hidden="1"/>
    </xf>
    <xf numFmtId="0" fontId="9" fillId="3" borderId="0" xfId="0" quotePrefix="1" applyFont="1" applyFill="1" applyAlignment="1" applyProtection="1">
      <alignment horizontal="left" indent="3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4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u val="double"/>
        <color rgb="FFFF0000"/>
      </font>
      <fill>
        <patternFill>
          <bgColor rgb="FFFFFF00"/>
        </patternFill>
      </fill>
    </dxf>
    <dxf>
      <font>
        <b/>
        <i val="0"/>
        <u val="double"/>
        <color rgb="FFFF0000"/>
      </font>
      <numFmt numFmtId="0" formatCode="General"/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u val="double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266699</xdr:colOff>
      <xdr:row>0</xdr:row>
      <xdr:rowOff>238124</xdr:rowOff>
    </xdr:from>
    <xdr:to>
      <xdr:col>3</xdr:col>
      <xdr:colOff>1131772</xdr:colOff>
      <xdr:row>0</xdr:row>
      <xdr:rowOff>1219199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561AAA7-37E2-4AE8-8643-554113B4D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38124"/>
          <a:ext cx="2712923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92C25-742F-4311-B1D7-49CCDD6D673A}">
  <dimension ref="A1:B6"/>
  <sheetViews>
    <sheetView workbookViewId="0">
      <selection activeCell="B4" sqref="B4"/>
    </sheetView>
  </sheetViews>
  <sheetFormatPr baseColWidth="10" defaultRowHeight="15" x14ac:dyDescent="0.25"/>
  <cols>
    <col min="1" max="1" width="16.7109375" bestFit="1" customWidth="1"/>
  </cols>
  <sheetData>
    <row r="1" spans="1:2" x14ac:dyDescent="0.25">
      <c r="A1" t="s">
        <v>13</v>
      </c>
      <c r="B1">
        <v>8</v>
      </c>
    </row>
    <row r="2" spans="1:2" x14ac:dyDescent="0.25">
      <c r="A2" t="s">
        <v>14</v>
      </c>
      <c r="B2">
        <v>6</v>
      </c>
    </row>
    <row r="3" spans="1:2" x14ac:dyDescent="0.25">
      <c r="A3" t="s">
        <v>15</v>
      </c>
      <c r="B3">
        <v>1000</v>
      </c>
    </row>
    <row r="4" spans="1:2" x14ac:dyDescent="0.25">
      <c r="A4" t="s">
        <v>19</v>
      </c>
      <c r="B4" t="s">
        <v>1</v>
      </c>
    </row>
    <row r="5" spans="1:2" x14ac:dyDescent="0.25">
      <c r="A5" t="s">
        <v>20</v>
      </c>
      <c r="B5" t="s">
        <v>2</v>
      </c>
    </row>
    <row r="6" spans="1:2" x14ac:dyDescent="0.25">
      <c r="A6" t="s">
        <v>22</v>
      </c>
      <c r="B6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E8EE1-3E78-4DB9-8337-ADDADF33CCF5}">
  <dimension ref="A1:P14"/>
  <sheetViews>
    <sheetView tabSelected="1" topLeftCell="B1" zoomScale="85" zoomScaleNormal="85" workbookViewId="0">
      <selection activeCell="H17" sqref="H17"/>
    </sheetView>
  </sheetViews>
  <sheetFormatPr baseColWidth="10" defaultColWidth="11.42578125" defaultRowHeight="15" x14ac:dyDescent="0.25"/>
  <cols>
    <col min="1" max="1" width="0" hidden="1" customWidth="1"/>
    <col min="3" max="3" width="16.28515625" customWidth="1"/>
    <col min="4" max="4" width="17.140625" customWidth="1"/>
    <col min="5" max="5" width="19.85546875" customWidth="1"/>
    <col min="6" max="7" width="22.5703125" customWidth="1"/>
    <col min="8" max="8" width="20.28515625" customWidth="1"/>
    <col min="9" max="10" width="13.42578125" customWidth="1"/>
    <col min="11" max="11" width="13.5703125" customWidth="1"/>
    <col min="12" max="12" width="32.28515625" customWidth="1"/>
    <col min="13" max="15" width="11.42578125" style="1"/>
    <col min="16" max="16" width="14.7109375" style="1" customWidth="1"/>
    <col min="17" max="16384" width="11.42578125" style="24"/>
  </cols>
  <sheetData>
    <row r="1" spans="1:16" ht="102" customHeight="1" x14ac:dyDescent="0.25">
      <c r="A1" s="11"/>
      <c r="B1" s="33" t="str">
        <f>"BON DE COMMANDE 
MASQUES COVID-19
ENTREPRISE"</f>
        <v>BON DE COMMANDE 
MASQUES COVID-19
ENTREPRISE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18.75" customHeight="1" x14ac:dyDescent="0.25">
      <c r="A2" s="11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26.25" customHeight="1" x14ac:dyDescent="0.25">
      <c r="A3" s="11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26.25" customHeight="1" x14ac:dyDescent="0.25">
      <c r="A4" s="11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s="25" customFormat="1" x14ac:dyDescent="0.25">
      <c r="A5" s="19"/>
      <c r="B5" s="38" t="s">
        <v>5</v>
      </c>
      <c r="C5" s="38" t="s">
        <v>24</v>
      </c>
      <c r="D5" s="38" t="s">
        <v>25</v>
      </c>
      <c r="E5" s="36" t="s">
        <v>0</v>
      </c>
      <c r="F5" s="40" t="s">
        <v>21</v>
      </c>
      <c r="G5" s="41"/>
      <c r="H5" s="41"/>
      <c r="I5" s="41"/>
      <c r="J5" s="42"/>
      <c r="K5" s="36" t="s">
        <v>9</v>
      </c>
      <c r="L5" s="36" t="s">
        <v>10</v>
      </c>
      <c r="M5" s="38" t="str">
        <f>"Nombre de salariés"</f>
        <v>Nombre de salariés</v>
      </c>
      <c r="N5" s="38" t="s">
        <v>11</v>
      </c>
      <c r="O5" s="38" t="s">
        <v>12</v>
      </c>
      <c r="P5" s="31" t="s">
        <v>27</v>
      </c>
    </row>
    <row r="6" spans="1:16" s="25" customFormat="1" ht="45" customHeight="1" x14ac:dyDescent="0.25">
      <c r="A6" s="19"/>
      <c r="B6" s="39"/>
      <c r="C6" s="39"/>
      <c r="D6" s="39"/>
      <c r="E6" s="37"/>
      <c r="F6" s="20" t="s">
        <v>6</v>
      </c>
      <c r="G6" s="20" t="s">
        <v>31</v>
      </c>
      <c r="H6" s="21" t="s">
        <v>32</v>
      </c>
      <c r="I6" s="20" t="s">
        <v>7</v>
      </c>
      <c r="J6" s="20" t="s">
        <v>8</v>
      </c>
      <c r="K6" s="37"/>
      <c r="L6" s="37"/>
      <c r="M6" s="39"/>
      <c r="N6" s="39"/>
      <c r="O6" s="39"/>
      <c r="P6" s="32"/>
    </row>
    <row r="7" spans="1:16" x14ac:dyDescent="0.25">
      <c r="A7" s="11"/>
      <c r="B7" s="2" t="s">
        <v>3</v>
      </c>
      <c r="C7" s="3"/>
      <c r="D7" s="3" t="s">
        <v>26</v>
      </c>
      <c r="E7" s="2" t="s">
        <v>3</v>
      </c>
      <c r="F7" s="2" t="s">
        <v>3</v>
      </c>
      <c r="G7" s="2" t="s">
        <v>3</v>
      </c>
      <c r="H7" s="4"/>
      <c r="I7" s="2" t="s">
        <v>3</v>
      </c>
      <c r="J7" s="2" t="s">
        <v>3</v>
      </c>
      <c r="K7" s="2" t="s">
        <v>4</v>
      </c>
      <c r="L7" s="2" t="s">
        <v>4</v>
      </c>
      <c r="M7" s="5" t="s">
        <v>3</v>
      </c>
      <c r="N7" s="5" t="s">
        <v>16</v>
      </c>
      <c r="O7" s="5" t="s">
        <v>17</v>
      </c>
      <c r="P7" s="5"/>
    </row>
    <row r="8" spans="1:16" s="26" customFormat="1" ht="47.25" customHeight="1" x14ac:dyDescent="0.25">
      <c r="A8" s="1" t="s">
        <v>23</v>
      </c>
      <c r="B8" s="6"/>
      <c r="C8" s="12"/>
      <c r="D8" s="22"/>
      <c r="E8" s="12"/>
      <c r="F8" s="16"/>
      <c r="G8" s="16"/>
      <c r="H8" s="16"/>
      <c r="I8" s="13"/>
      <c r="J8" s="16"/>
      <c r="K8" s="8" t="str">
        <f>IF(NOT(AND(ISBLANK(B8),ISBLANK(C8),ISBLANK(E8),ISBLANK(#REF!),ISBLANK(F8),ISBLANK(G8),ISBLANK(H8),ISBLANK(I8),ISBLANK(J8),ISBLANK(M8),ISBLANK(O8))),artcod,"")</f>
        <v>PSAD001</v>
      </c>
      <c r="L8" s="15" t="str">
        <f>IF(NOT(AND(ISBLANK(B8),ISBLANK(C8),ISBLANK(E8),ISBLANK(#REF!),ISBLANK(F8),ISBLANK(G8),ISBLANK(H8),ISBLANK(I8),ISBLANK(J8),ISBLANK(M8),ISBLANK(O8))),artnom,"")</f>
        <v>MASQUE CHIR.ELASCA DIFF CA1960</v>
      </c>
      <c r="M8" s="7"/>
      <c r="N8" s="8" t="str">
        <f>IF(NOT(ISBLANK(M8)),IF(M8&gt;=nbe,M8*nbm,""),"")</f>
        <v/>
      </c>
      <c r="O8" s="7"/>
      <c r="P8" s="14">
        <f>ROUND(O8/cond,0)*cond</f>
        <v>0</v>
      </c>
    </row>
    <row r="9" spans="1:16" x14ac:dyDescent="0.25">
      <c r="A9" s="1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0"/>
      <c r="N9" s="10"/>
      <c r="O9" s="10"/>
      <c r="P9" s="10"/>
    </row>
    <row r="10" spans="1:16" x14ac:dyDescent="0.2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7"/>
      <c r="N10" s="17"/>
      <c r="O10" s="17"/>
      <c r="P10" s="17"/>
    </row>
    <row r="11" spans="1:16" ht="18.75" x14ac:dyDescent="0.3">
      <c r="B11" s="35" t="s">
        <v>18</v>
      </c>
      <c r="C11" s="35"/>
      <c r="D11" s="23"/>
      <c r="E11" s="27"/>
      <c r="F11" s="27"/>
      <c r="G11" s="11"/>
      <c r="H11" s="11"/>
      <c r="I11" s="11"/>
      <c r="J11" s="11"/>
      <c r="K11" s="11"/>
      <c r="L11" s="11"/>
      <c r="M11" s="17"/>
      <c r="N11" s="17"/>
      <c r="O11" s="17"/>
      <c r="P11" s="17"/>
    </row>
    <row r="12" spans="1:16" ht="18.75" x14ac:dyDescent="0.3">
      <c r="B12" s="29" t="s">
        <v>28</v>
      </c>
      <c r="C12" s="27"/>
      <c r="D12" s="27"/>
      <c r="E12" s="27"/>
      <c r="F12" s="27"/>
      <c r="G12" s="18"/>
      <c r="H12" s="11"/>
      <c r="I12" s="11"/>
      <c r="J12" s="11"/>
      <c r="K12" s="11"/>
      <c r="L12" s="11"/>
      <c r="M12" s="17"/>
      <c r="N12" s="17"/>
      <c r="O12" s="17"/>
      <c r="P12" s="17"/>
    </row>
    <row r="13" spans="1:16" ht="18.75" x14ac:dyDescent="0.3">
      <c r="B13" s="30" t="s">
        <v>29</v>
      </c>
      <c r="C13" s="28"/>
      <c r="D13" s="28"/>
      <c r="E13" s="28"/>
      <c r="F13" s="28"/>
    </row>
    <row r="14" spans="1:16" ht="18.75" x14ac:dyDescent="0.3">
      <c r="B14" s="30" t="s">
        <v>30</v>
      </c>
      <c r="C14" s="28"/>
      <c r="D14" s="28"/>
      <c r="E14" s="28"/>
      <c r="F14" s="28"/>
    </row>
  </sheetData>
  <sheetProtection algorithmName="SHA-512" hashValue="FgEx0RRKSzAITfY6oePSoHGqbJNeGFgkT6rf1PhscL2rFwpJ8FRNzwyUZ8EG3zVfXxpF/UI2gUWzO8LlPo+Bsg==" saltValue="ngbcuewJ1h8hwRPr35hU9A==" spinCount="100000" sheet="1" objects="1" scenarios="1"/>
  <mergeCells count="13">
    <mergeCell ref="P5:P6"/>
    <mergeCell ref="B1:P4"/>
    <mergeCell ref="B11:C11"/>
    <mergeCell ref="L5:L6"/>
    <mergeCell ref="M5:M6"/>
    <mergeCell ref="N5:N6"/>
    <mergeCell ref="O5:O6"/>
    <mergeCell ref="F5:J5"/>
    <mergeCell ref="B5:B6"/>
    <mergeCell ref="C5:C6"/>
    <mergeCell ref="E5:E6"/>
    <mergeCell ref="K5:K6"/>
    <mergeCell ref="D5:D6"/>
  </mergeCells>
  <conditionalFormatting sqref="O8">
    <cfRule type="expression" dxfId="13" priority="63">
      <formula>OR(AND(N8="",O8&gt;0),AND(O8&gt;N8,NOT(ISBLANK(N8)),NOT(ISBLANK(O8))))</formula>
    </cfRule>
  </conditionalFormatting>
  <conditionalFormatting sqref="B8">
    <cfRule type="expression" dxfId="12" priority="50">
      <formula>AND(O8&gt;0,ISBLANK(B8))</formula>
    </cfRule>
  </conditionalFormatting>
  <conditionalFormatting sqref="E8">
    <cfRule type="expression" dxfId="11" priority="49">
      <formula>AND(O8&gt;0,ISBLANK(E8))</formula>
    </cfRule>
  </conditionalFormatting>
  <conditionalFormatting sqref="F8">
    <cfRule type="expression" dxfId="10" priority="47">
      <formula>AND(O8&gt;0,ISBLANK(F8))</formula>
    </cfRule>
  </conditionalFormatting>
  <conditionalFormatting sqref="G8">
    <cfRule type="expression" dxfId="9" priority="42">
      <formula>LEN(G8)&gt;lgadr</formula>
    </cfRule>
    <cfRule type="expression" dxfId="8" priority="46">
      <formula>AND(O8&gt;0,ISBLANK(G8))</formula>
    </cfRule>
  </conditionalFormatting>
  <conditionalFormatting sqref="I8">
    <cfRule type="expression" dxfId="7" priority="44">
      <formula>AND(O8&gt;0,ISBLANK(I8))</formula>
    </cfRule>
  </conditionalFormatting>
  <conditionalFormatting sqref="J8">
    <cfRule type="expression" dxfId="6" priority="40">
      <formula>LEN(I8)&gt;lgadr</formula>
    </cfRule>
    <cfRule type="expression" dxfId="5" priority="43">
      <formula>AND(O8&gt;0,ISBLANK(J8))</formula>
    </cfRule>
  </conditionalFormatting>
  <conditionalFormatting sqref="H8">
    <cfRule type="expression" dxfId="4" priority="41">
      <formula>LEN(H8)&gt;lgadr</formula>
    </cfRule>
  </conditionalFormatting>
  <conditionalFormatting sqref="M8">
    <cfRule type="expression" dxfId="3" priority="5">
      <formula>AND(O8&gt;1,M8="")</formula>
    </cfRule>
    <cfRule type="expression" dxfId="2" priority="6">
      <formula>AND(M8&lt;nbe,M8&gt;=1)</formula>
    </cfRule>
  </conditionalFormatting>
  <conditionalFormatting sqref="P8">
    <cfRule type="expression" dxfId="1" priority="2">
      <formula>OR(AND(N8="",O8&gt;0),AND(ROUND(O8/cond,0)&gt;ROUND(N8/cond,0),NOT(ISBLANK(N8)),NOT(ISBLANK(O8))))</formula>
    </cfRule>
  </conditionalFormatting>
  <conditionalFormatting sqref="B8:J8">
    <cfRule type="expression" dxfId="0" priority="1">
      <formula>OR(NOT(ISERR(SEARCH(_xlfn.UNICHAR(10),B8))),NOT(ISERR(SEARCH(";",B8))))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8976A51FA4B446BED1BEA1F1C25E41" ma:contentTypeVersion="2" ma:contentTypeDescription="Create a new document." ma:contentTypeScope="" ma:versionID="774fde5882d76e5005bef11f7e06cef0">
  <xsd:schema xmlns:xsd="http://www.w3.org/2001/XMLSchema" xmlns:xs="http://www.w3.org/2001/XMLSchema" xmlns:p="http://schemas.microsoft.com/office/2006/metadata/properties" xmlns:ns2="e4bdb5d8-b1fd-476a-b92e-225069aab652" targetNamespace="http://schemas.microsoft.com/office/2006/metadata/properties" ma:root="true" ma:fieldsID="08919c99a7927411ed4150c82b29e9a9" ns2:_="">
    <xsd:import namespace="e4bdb5d8-b1fd-476a-b92e-225069aab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db5d8-b1fd-476a-b92e-225069aab6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3795A8-9F16-4A05-9BB9-33FA7B8B4D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db5d8-b1fd-476a-b92e-225069aab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6DA005-4F3F-431B-AC05-68AE80595F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7BB51C6-B84D-4AA0-A51A-4F40C91F77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Param</vt:lpstr>
      <vt:lpstr>BC-MASQUES-ENTREPRISE</vt:lpstr>
      <vt:lpstr>artcod</vt:lpstr>
      <vt:lpstr>artnom</vt:lpstr>
      <vt:lpstr>cond</vt:lpstr>
      <vt:lpstr>lgadr</vt:lpstr>
      <vt:lpstr>nbe</vt:lpstr>
      <vt:lpstr>nbm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Fournier Jean-Christophe</dc:creator>
  <cp:keywords/>
  <dc:description/>
  <cp:lastModifiedBy>Coumes Brigitte</cp:lastModifiedBy>
  <cp:revision/>
  <dcterms:created xsi:type="dcterms:W3CDTF">2020-03-21T11:15:20Z</dcterms:created>
  <dcterms:modified xsi:type="dcterms:W3CDTF">2020-03-25T07:48:52Z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0x010100008976A51FA4B446BED1BEA1F1C25E41</vt:lpwstr>
  </property>
</Properties>
</file>